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alopez\Desktop\Nueva carpeta\INECO\"/>
    </mc:Choice>
  </mc:AlternateContent>
  <xr:revisionPtr revIDLastSave="0" documentId="13_ncr:1_{8D31B504-3272-4B11-ACE0-1481C562AEC3}" xr6:coauthVersionLast="47" xr6:coauthVersionMax="47" xr10:uidLastSave="{00000000-0000-0000-0000-000000000000}"/>
  <workbookProtection workbookAlgorithmName="SHA-512" workbookHashValue="JSLpOwZsXyx6/FBCOEwLhc5qO7XGcCZEpgJv8MK3DUU2aSkrwxxmk1g+mSVabNAjZMFceT8KoKd8pdh74NbIgg==" workbookSaltValue="rAV85nbGgHVPHn32lX42SA=="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<sst xmlns="http://schemas.openxmlformats.org/spreadsheetml/2006/main" count="2502" uniqueCount="914">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</sst>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71"/>
      <c r="L3" s="172"/>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3" t="s">
        <v>57</v>
      </c>
      <c r="B9" s="177"/>
      <c r="C9" s="176" t="s">
        <v>101</v>
      </c>
      <c r="D9" s="186"/>
      <c r="E9" s="186"/>
      <c r="F9" s="177"/>
      <c r="G9" s="176" t="s">
        <v>2</v>
      </c>
      <c r="H9" s="177"/>
      <c r="I9" s="176" t="s">
        <v>102</v>
      </c>
      <c r="J9" s="177"/>
      <c r="K9" s="126" t="s">
        <v>56</v>
      </c>
      <c r="L9" s="127"/>
      <c r="O9" s="182" t="s">
        <v>19</v>
      </c>
      <c r="P9" s="182"/>
      <c r="Q9" s="182"/>
    </row>
    <row r="10" spans="1:17" s="2" customFormat="1" ht="69" customHeight="1">
      <c r="A10" s="184" t="s">
        <v>763</v>
      </c>
      <c r="B10" s="185"/>
      <c r="C10" s="128" t="str">
        <f>VLOOKUP(A10,Listado!1:1048576,5,0)</f>
        <v>G. PLANIFICACIÓN Y MOVILIDAD SOSTENIBLE</v>
      </c>
      <c r="D10" s="128"/>
      <c r="E10" s="128"/>
      <c r="F10" s="128"/>
      <c r="G10" s="128" t="str">
        <f>VLOOKUP(A10,Listado!1:1048576,6,0)</f>
        <v>Técnico/a 3</v>
      </c>
      <c r="H10" s="128"/>
      <c r="I10" s="178" t="str">
        <f>VLOOKUP(A10,Listado!1:1048576,9,0)</f>
        <v>Técnico/a en Seguridad Operacional Aeroportuaria</v>
      </c>
      <c r="J10" s="179"/>
      <c r="K10" s="128" t="str">
        <f>VLOOKUP(A10,Listado!1:1048576,12,0)</f>
        <v>Madrid</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66.8" customHeight="1" thickTop="1" thickBot="1">
      <c r="A17" s="168" t="str">
        <f>VLOOKUP(A10,Listado!1:1048576,16,0)</f>
        <v>-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v>
      </c>
      <c r="B17" s="169"/>
      <c r="C17" s="169"/>
      <c r="D17" s="169"/>
      <c r="E17" s="169"/>
      <c r="F17" s="169"/>
      <c r="G17" s="169"/>
      <c r="H17" s="170"/>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3" t="s">
        <v>755</v>
      </c>
      <c r="B19" s="174"/>
      <c r="C19" s="174"/>
      <c r="D19" s="174"/>
      <c r="E19" s="174"/>
      <c r="F19" s="174"/>
      <c r="G19" s="174"/>
      <c r="H19" s="174"/>
      <c r="I19" s="174"/>
      <c r="J19" s="174"/>
      <c r="K19" s="174"/>
      <c r="L19" s="175"/>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80"/>
      <c r="F22" s="181"/>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o8V7RX7ONNpz80Nyr9uexYY5fyA4455zzRjIZOwvpnKZfwPTXReoE4Jnsg9Ib+NYsuX645WLtfiLAay8W9hmZQ==" saltValue="EAI2+F3j0W9vx/imxevxi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2" activePane="bottomLeft" state="frozen"/>
      <selection activeCell="C1" sqref="C1"/>
      <selection pane="bottomLeft" activeCell="L2" sqref="L2"/>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2023-07-10T17:03:15Z</dcterms:modified>
</cp:coreProperties>
</file>